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" windowWidth="20736" windowHeight="11756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43" i="1" l="1"/>
  <c r="D22" i="1" l="1"/>
  <c r="D47" i="1" l="1"/>
  <c r="D50" i="1" s="1"/>
  <c r="D52" i="1" s="1"/>
  <c r="D19" i="1"/>
  <c r="D28" i="1" s="1"/>
</calcChain>
</file>

<file path=xl/sharedStrings.xml><?xml version="1.0" encoding="utf-8"?>
<sst xmlns="http://schemas.openxmlformats.org/spreadsheetml/2006/main" count="41" uniqueCount="41">
  <si>
    <t>Anlægsregnskab</t>
  </si>
  <si>
    <t>vedr.</t>
  </si>
  <si>
    <t xml:space="preserve">etablering af kunstgræsbanen </t>
  </si>
  <si>
    <t xml:space="preserve">ved </t>
  </si>
  <si>
    <t>Varde Fritidscenter</t>
  </si>
  <si>
    <t>Geoteknisk undersøgelser</t>
  </si>
  <si>
    <t>Ekstra dræn</t>
  </si>
  <si>
    <t>Kunstgræsentreprise</t>
  </si>
  <si>
    <t>Etablering af El-arbejder og lysanlæg</t>
  </si>
  <si>
    <t>Anlægsentreprise - jordarbejde m.m.</t>
  </si>
  <si>
    <t>Diverse maskiner m.m.</t>
  </si>
  <si>
    <t>Opførelse af maskinhal</t>
  </si>
  <si>
    <t>Redskaber - mål, net, hjørneflag m.m.</t>
  </si>
  <si>
    <t>El -installationer i maskinhal</t>
  </si>
  <si>
    <t>Etablering af vand i maskinhal</t>
  </si>
  <si>
    <t>Belægningsarbejde ved maskinhal</t>
  </si>
  <si>
    <t>Byggetilladelse</t>
  </si>
  <si>
    <t>Indvielse</t>
  </si>
  <si>
    <t>Scoringsanlæg</t>
  </si>
  <si>
    <t>Udgifter:</t>
  </si>
  <si>
    <t>beløb i kr.</t>
  </si>
  <si>
    <t>Indmåling samt afsætning af kunstgræsbanen</t>
  </si>
  <si>
    <t>Rådgiver- og tilsynshonorar</t>
  </si>
  <si>
    <t>Sikkerhedssystem</t>
  </si>
  <si>
    <t>Anlægsudgifter i alt</t>
  </si>
  <si>
    <t>kr.</t>
  </si>
  <si>
    <t>Klubbernes forhåndsbooking de næste 10 år</t>
  </si>
  <si>
    <t>Modtaget fra DBU</t>
  </si>
  <si>
    <t>Fået tilsagn fra LAG - endnu ikke modtaget</t>
  </si>
  <si>
    <t>Tilskud fra erhvervslivet i Varde Kommune</t>
  </si>
  <si>
    <t>Eksterne bidrag i alt</t>
  </si>
  <si>
    <t>Eksterne bidrag:</t>
  </si>
  <si>
    <t>Anlægsbevilling - 7. maj 2013</t>
  </si>
  <si>
    <t>Folkeoplysning</t>
  </si>
  <si>
    <t>Udvalget for Kultur og Fritid</t>
  </si>
  <si>
    <t>Bidrag i alt</t>
  </si>
  <si>
    <t>Samlet finansiering i alt</t>
  </si>
  <si>
    <t>Etablering af kunstgræsbanen ved Varde Fritidscenter er finansieret således:</t>
  </si>
  <si>
    <t>Byrådet bevilgede den 7. maj 2013 en samlet anlægsbevilling på</t>
  </si>
  <si>
    <t xml:space="preserve">Der var budgetteret med en en finansiering på </t>
  </si>
  <si>
    <t>Manglende indtægt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</si>
</sst>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dashDotDot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dashDotDot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0" fillId="0" borderId="6" xfId="0" applyBorder="1"/>
    <xf numFmtId="0" fontId="2" fillId="0" borderId="8" xfId="0" applyFont="1" applyBorder="1"/>
    <xf numFmtId="0" fontId="4" fillId="2" borderId="0" xfId="0" applyFont="1" applyFill="1" applyBorder="1"/>
    <xf numFmtId="0" fontId="4" fillId="0" borderId="9" xfId="0" applyFont="1" applyBorder="1" applyAlignment="1">
      <alignment vertical="center"/>
    </xf>
    <xf numFmtId="3" fontId="0" fillId="0" borderId="0" xfId="0" applyNumberFormat="1"/>
    <xf numFmtId="3" fontId="5" fillId="0" borderId="0" xfId="0" applyNumberFormat="1" applyFont="1"/>
    <xf numFmtId="0" fontId="5" fillId="0" borderId="0" xfId="0" applyFont="1"/>
    <xf numFmtId="0" fontId="0" fillId="0" borderId="11" xfId="0" applyBorder="1"/>
    <xf numFmtId="3" fontId="0" fillId="0" borderId="11" xfId="0" applyNumberFormat="1" applyBorder="1"/>
    <xf numFmtId="0" fontId="0" fillId="0" borderId="8" xfId="0" applyBorder="1"/>
    <xf numFmtId="3" fontId="0" fillId="0" borderId="8" xfId="0" applyNumberFormat="1" applyBorder="1"/>
    <xf numFmtId="0" fontId="0" fillId="0" borderId="12" xfId="0" applyBorder="1"/>
    <xf numFmtId="3" fontId="0" fillId="0" borderId="12" xfId="0" applyNumberFormat="1" applyBorder="1"/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2" borderId="13" xfId="0" applyFont="1" applyFill="1" applyBorder="1" applyAlignment="1">
      <alignment horizontal="center"/>
    </xf>
    <xf numFmtId="4" fontId="2" fillId="0" borderId="14" xfId="0" applyNumberFormat="1" applyFont="1" applyBorder="1"/>
    <xf numFmtId="4" fontId="2" fillId="0" borderId="13" xfId="0" applyNumberFormat="1" applyFont="1" applyBorder="1"/>
    <xf numFmtId="4" fontId="5" fillId="0" borderId="15" xfId="0" applyNumberFormat="1" applyFont="1" applyBorder="1" applyAlignment="1">
      <alignment vertical="center"/>
    </xf>
    <xf numFmtId="0" fontId="0" fillId="0" borderId="3" xfId="0" applyBorder="1"/>
    <xf numFmtId="0" fontId="0" fillId="0" borderId="7" xfId="0" applyBorder="1"/>
    <xf numFmtId="3" fontId="1" fillId="0" borderId="16" xfId="0" applyNumberFormat="1" applyFont="1" applyBorder="1"/>
    <xf numFmtId="0" fontId="1" fillId="0" borderId="0" xfId="0" applyFont="1" applyBorder="1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6"/>
  <sheetViews>
    <sheetView tabSelected="1" zoomScaleNormal="100" workbookViewId="0">
      <selection activeCell="C58" sqref="C58"/>
    </sheetView>
  </sheetViews>
  <sheetFormatPr defaultRowHeight="15.05" x14ac:dyDescent="0.3"/>
  <cols>
    <col min="1" max="1" width="9.109375" customWidth="1"/>
    <col min="3" max="3" width="36.88671875" customWidth="1"/>
    <col min="4" max="4" width="17.33203125" customWidth="1"/>
  </cols>
  <sheetData>
    <row r="3" spans="2:5" ht="24.9" customHeight="1" x14ac:dyDescent="0.35">
      <c r="B3" s="4"/>
      <c r="C3" s="34" t="s">
        <v>0</v>
      </c>
      <c r="D3" s="34"/>
      <c r="E3" s="30"/>
    </row>
    <row r="4" spans="2:5" ht="22.45" customHeight="1" x14ac:dyDescent="0.35">
      <c r="B4" s="5"/>
      <c r="C4" s="35" t="s">
        <v>1</v>
      </c>
      <c r="D4" s="35"/>
      <c r="E4" s="7"/>
    </row>
    <row r="5" spans="2:5" ht="23.75" customHeight="1" x14ac:dyDescent="0.35">
      <c r="B5" s="5"/>
      <c r="C5" s="35" t="s">
        <v>2</v>
      </c>
      <c r="D5" s="35"/>
      <c r="E5" s="7"/>
    </row>
    <row r="6" spans="2:5" ht="25.55" customHeight="1" x14ac:dyDescent="0.35">
      <c r="B6" s="5"/>
      <c r="C6" s="35" t="s">
        <v>3</v>
      </c>
      <c r="D6" s="35"/>
      <c r="E6" s="7"/>
    </row>
    <row r="7" spans="2:5" ht="24.9" customHeight="1" x14ac:dyDescent="0.35">
      <c r="B7" s="5"/>
      <c r="C7" s="35" t="s">
        <v>4</v>
      </c>
      <c r="D7" s="35"/>
      <c r="E7" s="7"/>
    </row>
    <row r="8" spans="2:5" x14ac:dyDescent="0.3">
      <c r="B8" s="5"/>
      <c r="C8" s="6"/>
      <c r="D8" s="6"/>
      <c r="E8" s="7"/>
    </row>
    <row r="9" spans="2:5" x14ac:dyDescent="0.3">
      <c r="B9" s="5"/>
      <c r="C9" s="6"/>
      <c r="D9" s="6"/>
      <c r="E9" s="7"/>
    </row>
    <row r="10" spans="2:5" ht="31.6" customHeight="1" x14ac:dyDescent="0.3">
      <c r="B10" s="5"/>
      <c r="C10" s="11" t="s">
        <v>19</v>
      </c>
      <c r="D10" s="26" t="s">
        <v>20</v>
      </c>
      <c r="E10" s="7"/>
    </row>
    <row r="11" spans="2:5" ht="20.95" customHeight="1" x14ac:dyDescent="0.3">
      <c r="B11" s="5"/>
      <c r="C11" s="10" t="s">
        <v>5</v>
      </c>
      <c r="D11" s="27">
        <v>39956.49</v>
      </c>
      <c r="E11" s="7"/>
    </row>
    <row r="12" spans="2:5" ht="20.95" customHeight="1" x14ac:dyDescent="0.3">
      <c r="B12" s="5"/>
      <c r="C12" s="10" t="s">
        <v>21</v>
      </c>
      <c r="D12" s="27">
        <v>17917.95</v>
      </c>
      <c r="E12" s="7"/>
    </row>
    <row r="13" spans="2:5" ht="20.95" customHeight="1" x14ac:dyDescent="0.3">
      <c r="B13" s="5"/>
      <c r="C13" s="10" t="s">
        <v>9</v>
      </c>
      <c r="D13" s="27">
        <v>1975645</v>
      </c>
      <c r="E13" s="7"/>
    </row>
    <row r="14" spans="2:5" ht="20.95" customHeight="1" x14ac:dyDescent="0.3">
      <c r="B14" s="5"/>
      <c r="C14" s="10" t="s">
        <v>6</v>
      </c>
      <c r="D14" s="27">
        <v>34800</v>
      </c>
      <c r="E14" s="7"/>
    </row>
    <row r="15" spans="2:5" ht="20.95" customHeight="1" x14ac:dyDescent="0.3">
      <c r="B15" s="5"/>
      <c r="C15" s="10" t="s">
        <v>7</v>
      </c>
      <c r="D15" s="27">
        <v>1415120</v>
      </c>
      <c r="E15" s="7"/>
    </row>
    <row r="16" spans="2:5" ht="20.95" customHeight="1" x14ac:dyDescent="0.3">
      <c r="B16" s="5"/>
      <c r="C16" s="10" t="s">
        <v>8</v>
      </c>
      <c r="D16" s="27">
        <v>507900</v>
      </c>
      <c r="E16" s="7"/>
    </row>
    <row r="17" spans="1:5" ht="20.95" customHeight="1" x14ac:dyDescent="0.3">
      <c r="B17" s="5"/>
      <c r="C17" s="10" t="s">
        <v>12</v>
      </c>
      <c r="D17" s="27">
        <v>107000</v>
      </c>
      <c r="E17" s="7"/>
    </row>
    <row r="18" spans="1:5" ht="20.95" customHeight="1" x14ac:dyDescent="0.3">
      <c r="B18" s="5"/>
      <c r="C18" s="10" t="s">
        <v>18</v>
      </c>
      <c r="D18" s="27">
        <v>21548.01</v>
      </c>
      <c r="E18" s="7"/>
    </row>
    <row r="19" spans="1:5" ht="20.95" customHeight="1" x14ac:dyDescent="0.3">
      <c r="B19" s="5"/>
      <c r="C19" s="10" t="s">
        <v>10</v>
      </c>
      <c r="D19" s="27">
        <f>228671+37400</f>
        <v>266071</v>
      </c>
      <c r="E19" s="7"/>
    </row>
    <row r="20" spans="1:5" ht="20.95" customHeight="1" x14ac:dyDescent="0.3">
      <c r="B20" s="5"/>
      <c r="C20" s="10" t="s">
        <v>23</v>
      </c>
      <c r="D20" s="27">
        <v>4920.6000000000004</v>
      </c>
      <c r="E20" s="7"/>
    </row>
    <row r="21" spans="1:5" ht="20.95" customHeight="1" x14ac:dyDescent="0.3">
      <c r="B21" s="5"/>
      <c r="C21" s="10" t="s">
        <v>22</v>
      </c>
      <c r="D21" s="27">
        <v>137485.35</v>
      </c>
      <c r="E21" s="7"/>
    </row>
    <row r="22" spans="1:5" ht="20.95" customHeight="1" x14ac:dyDescent="0.3">
      <c r="B22" s="5"/>
      <c r="C22" s="10" t="s">
        <v>11</v>
      </c>
      <c r="D22" s="27">
        <f>424982.93+12500+10000</f>
        <v>447482.93</v>
      </c>
      <c r="E22" s="7"/>
    </row>
    <row r="23" spans="1:5" ht="20.95" customHeight="1" x14ac:dyDescent="0.3">
      <c r="B23" s="5"/>
      <c r="C23" s="10" t="s">
        <v>13</v>
      </c>
      <c r="D23" s="27">
        <v>27220</v>
      </c>
      <c r="E23" s="7"/>
    </row>
    <row r="24" spans="1:5" ht="20.95" customHeight="1" x14ac:dyDescent="0.3">
      <c r="B24" s="5"/>
      <c r="C24" s="10" t="s">
        <v>14</v>
      </c>
      <c r="D24" s="27">
        <v>23500</v>
      </c>
      <c r="E24" s="7"/>
    </row>
    <row r="25" spans="1:5" ht="20.95" customHeight="1" x14ac:dyDescent="0.3">
      <c r="B25" s="5"/>
      <c r="C25" s="10" t="s">
        <v>15</v>
      </c>
      <c r="D25" s="27">
        <v>36775</v>
      </c>
      <c r="E25" s="7"/>
    </row>
    <row r="26" spans="1:5" ht="20.95" customHeight="1" x14ac:dyDescent="0.3">
      <c r="B26" s="5"/>
      <c r="C26" s="10" t="s">
        <v>16</v>
      </c>
      <c r="D26" s="27">
        <v>1650</v>
      </c>
      <c r="E26" s="7"/>
    </row>
    <row r="27" spans="1:5" ht="20.95" customHeight="1" thickBot="1" x14ac:dyDescent="0.35">
      <c r="B27" s="5"/>
      <c r="C27" s="8" t="s">
        <v>17</v>
      </c>
      <c r="D27" s="28">
        <v>16477.599999999999</v>
      </c>
      <c r="E27" s="7"/>
    </row>
    <row r="28" spans="1:5" ht="31.6" customHeight="1" x14ac:dyDescent="0.3">
      <c r="B28" s="9"/>
      <c r="C28" s="12" t="s">
        <v>24</v>
      </c>
      <c r="D28" s="29">
        <f>SUM(D11:D27)</f>
        <v>5081469.9299999978</v>
      </c>
      <c r="E28" s="31"/>
    </row>
    <row r="29" spans="1:5" x14ac:dyDescent="0.3">
      <c r="D29" s="1"/>
    </row>
    <row r="32" spans="1:5" ht="20.95" customHeight="1" x14ac:dyDescent="0.3">
      <c r="A32" s="3" t="s">
        <v>38</v>
      </c>
      <c r="B32" s="3"/>
      <c r="C32" s="3"/>
      <c r="D32" s="14">
        <v>5060000</v>
      </c>
      <c r="E32" s="15" t="s">
        <v>25</v>
      </c>
    </row>
    <row r="40" spans="1:6" x14ac:dyDescent="0.3">
      <c r="A40" t="s">
        <v>37</v>
      </c>
    </row>
    <row r="42" spans="1:6" x14ac:dyDescent="0.3">
      <c r="B42" s="2" t="s">
        <v>31</v>
      </c>
    </row>
    <row r="43" spans="1:6" ht="17.2" customHeight="1" x14ac:dyDescent="0.3">
      <c r="B43" t="s">
        <v>26</v>
      </c>
      <c r="D43" s="13">
        <f>1260000+20000</f>
        <v>1280000</v>
      </c>
    </row>
    <row r="44" spans="1:6" ht="17.2" customHeight="1" x14ac:dyDescent="0.3">
      <c r="B44" s="18" t="s">
        <v>27</v>
      </c>
      <c r="C44" s="18"/>
      <c r="D44" s="19">
        <v>750000</v>
      </c>
    </row>
    <row r="45" spans="1:6" ht="17.2" customHeight="1" x14ac:dyDescent="0.3">
      <c r="B45" s="18" t="s">
        <v>29</v>
      </c>
      <c r="C45" s="18"/>
      <c r="D45" s="19">
        <v>500000</v>
      </c>
    </row>
    <row r="46" spans="1:6" ht="17.2" customHeight="1" x14ac:dyDescent="0.3">
      <c r="B46" s="18" t="s">
        <v>28</v>
      </c>
      <c r="C46" s="18"/>
      <c r="D46" s="19">
        <v>200000</v>
      </c>
    </row>
    <row r="47" spans="1:6" ht="21.6" customHeight="1" x14ac:dyDescent="0.3">
      <c r="B47" s="22" t="s">
        <v>30</v>
      </c>
      <c r="C47" s="22"/>
      <c r="D47" s="23">
        <f>SUM(D43:D46)</f>
        <v>2730000</v>
      </c>
    </row>
    <row r="48" spans="1:6" ht="17.2" customHeight="1" x14ac:dyDescent="0.3">
      <c r="B48" s="20" t="s">
        <v>33</v>
      </c>
      <c r="C48" s="20"/>
      <c r="D48" s="21">
        <v>124167</v>
      </c>
      <c r="F48" s="13"/>
    </row>
    <row r="49" spans="2:4" ht="17.2" customHeight="1" x14ac:dyDescent="0.3">
      <c r="B49" s="16" t="s">
        <v>34</v>
      </c>
      <c r="C49" s="16"/>
      <c r="D49" s="17">
        <v>676000</v>
      </c>
    </row>
    <row r="50" spans="2:4" ht="21.6" customHeight="1" x14ac:dyDescent="0.3">
      <c r="B50" s="24" t="s">
        <v>35</v>
      </c>
      <c r="C50" s="24"/>
      <c r="D50" s="25">
        <f>SUM(D47:D49)</f>
        <v>3530167</v>
      </c>
    </row>
    <row r="51" spans="2:4" ht="19" customHeight="1" x14ac:dyDescent="0.3">
      <c r="B51" s="16" t="s">
        <v>32</v>
      </c>
      <c r="C51" s="16"/>
      <c r="D51" s="17">
        <v>1500000</v>
      </c>
    </row>
    <row r="52" spans="2:4" ht="15.75" customHeight="1" thickBot="1" x14ac:dyDescent="0.35">
      <c r="B52" s="33" t="s">
        <v>36</v>
      </c>
      <c r="C52" s="33"/>
      <c r="D52" s="32">
        <f>SUM(D50:D51)</f>
        <v>5030167</v>
      </c>
    </row>
    <row r="53" spans="2:4" ht="15.75" thickTop="1" x14ac:dyDescent="0.3"/>
    <row r="54" spans="2:4" ht="15.75" thickBot="1" x14ac:dyDescent="0.35">
      <c r="B54" t="s">
        <v>39</v>
      </c>
      <c r="D54" s="39">
        <v>5060000</v>
      </c>
    </row>
    <row r="55" spans="2:4" ht="15.75" thickTop="1" x14ac:dyDescent="0.3"/>
    <row r="56" spans="2:4" ht="23.6" customHeight="1" x14ac:dyDescent="0.3">
      <c r="B56" s="36" t="s">
        <v>40</v>
      </c>
      <c r="C56" s="37"/>
      <c r="D56" s="38">
        <v>29833</v>
      </c>
    </row>
  </sheetData>
  <mergeCells count="5"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orientation="portrait" r:id="rId1"/>
  <headerFooter>
    <oddFooter>&amp;LDok. nr. 107865-14&amp;Csag nr. 12-13025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2014-12-09T13:00:00+00:00</MeetingStartDate>
    <EnclosureFileNumber xmlns="d08b57ff-b9b7-4581-975d-98f87b579a51">107865/14</EnclosureFileNumber>
    <AgendaId xmlns="d08b57ff-b9b7-4581-975d-98f87b579a51">3353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1653764</FusionId>
    <AgendaAccessLevelName xmlns="d08b57ff-b9b7-4581-975d-98f87b579a51">Åben</AgendaAccessLevelName>
    <UNC xmlns="d08b57ff-b9b7-4581-975d-98f87b579a51">1481459</UNC>
    <MeetingTitle xmlns="d08b57ff-b9b7-4581-975d-98f87b579a51">09-12-2014</MeetingTitle>
    <MeetingDateAndTime xmlns="d08b57ff-b9b7-4581-975d-98f87b579a51">09-12-2014 fra 14:00 - 17:00</MeetingDateAndTime>
    <MeetingEndDate xmlns="d08b57ff-b9b7-4581-975d-98f87b579a51">2014-12-09T16:00:00+00:00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FD3E5E-882D-4F3A-AAC1-8F4954B6B437}"/>
</file>

<file path=customXml/itemProps2.xml><?xml version="1.0" encoding="utf-8"?>
<ds:datastoreItem xmlns:ds="http://schemas.openxmlformats.org/officeDocument/2006/customXml" ds:itemID="{4A1E1401-6981-496B-892A-5B1E1F130F4D}"/>
</file>

<file path=customXml/itemProps3.xml><?xml version="1.0" encoding="utf-8"?>
<ds:datastoreItem xmlns:ds="http://schemas.openxmlformats.org/officeDocument/2006/customXml" ds:itemID="{0A0C02D4-9E43-4327-B9D7-E064274504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UKF-09-12-2014 - Bilag 204.01 Anlægsregnskab for etablering af kunstgræsbanen ved Varde Fritidscente…</dc:title>
  <dc:creator>Flemming Karlsen</dc:creator>
  <cp:lastModifiedBy>Flemming Karlsen</cp:lastModifiedBy>
  <cp:lastPrinted>2014-09-30T11:33:26Z</cp:lastPrinted>
  <dcterms:created xsi:type="dcterms:W3CDTF">2014-08-21T08:41:40Z</dcterms:created>
  <dcterms:modified xsi:type="dcterms:W3CDTF">2014-09-30T11:33:33Z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